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utaja\Corle OÜ\Müük - Kaustad\3. Lepingud\3. EST-SIDE\"/>
    </mc:Choice>
  </mc:AlternateContent>
  <bookViews>
    <workbookView xWindow="0" yWindow="0" windowWidth="19200" windowHeight="7310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 s="1"/>
  <c r="G16" i="1" l="1"/>
  <c r="G17" i="1"/>
  <c r="F15" i="1" l="1"/>
  <c r="G14" i="1"/>
  <c r="F23" i="1" l="1"/>
  <c r="E11" i="1"/>
  <c r="D11" i="1"/>
  <c r="F11" i="1" s="1"/>
</calcChain>
</file>

<file path=xl/comments1.xml><?xml version="1.0" encoding="utf-8"?>
<comments xmlns="http://schemas.openxmlformats.org/spreadsheetml/2006/main">
  <authors>
    <author>Priit Uuemaa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  <charset val="186"/>
          </rPr>
          <t>Priit Uuemaa:</t>
        </r>
        <r>
          <rPr>
            <sz val="9"/>
            <color indexed="81"/>
            <rFont val="Tahoma"/>
            <family val="2"/>
            <charset val="186"/>
          </rPr>
          <t xml:space="preserve">
Projekt valmis ja üle antud nov. 2019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86"/>
          </rPr>
          <t>Priit Uuemaa:</t>
        </r>
        <r>
          <rPr>
            <sz val="9"/>
            <color indexed="81"/>
            <rFont val="Tahoma"/>
            <family val="2"/>
            <charset val="186"/>
          </rPr>
          <t xml:space="preserve">
Soovime esitada kindlustus poliisi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86"/>
          </rPr>
          <t>Priit Uuemaa:</t>
        </r>
        <r>
          <rPr>
            <sz val="9"/>
            <color indexed="81"/>
            <rFont val="Tahoma"/>
            <family val="2"/>
            <charset val="186"/>
          </rPr>
          <t xml:space="preserve">
Soovime esitada kindlustuspoliis kui projekt valmis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186"/>
          </rPr>
          <t>Priit Uuemaa:</t>
        </r>
        <r>
          <rPr>
            <sz val="9"/>
            <color indexed="81"/>
            <rFont val="Tahoma"/>
            <family val="2"/>
            <charset val="186"/>
          </rPr>
          <t xml:space="preserve">
Projekt valmis ja üle antud apr. 2020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86"/>
          </rPr>
          <t>Priit Uuemaa:</t>
        </r>
        <r>
          <rPr>
            <sz val="9"/>
            <color indexed="81"/>
            <rFont val="Tahoma"/>
            <family val="2"/>
            <charset val="186"/>
          </rPr>
          <t xml:space="preserve">
Soovime esitada kindlustuspoliisi</t>
        </r>
      </text>
    </comment>
  </commentList>
</comments>
</file>

<file path=xl/sharedStrings.xml><?xml version="1.0" encoding="utf-8"?>
<sst xmlns="http://schemas.openxmlformats.org/spreadsheetml/2006/main" count="47" uniqueCount="47">
  <si>
    <t>Aeg</t>
  </si>
  <si>
    <t>19.08.2016</t>
  </si>
  <si>
    <t>15.09.2016</t>
  </si>
  <si>
    <t>23.12.2016</t>
  </si>
  <si>
    <t>4.12.2017</t>
  </si>
  <si>
    <t>21.12.2017</t>
  </si>
  <si>
    <t>3.04.2018</t>
  </si>
  <si>
    <t>14.05.2018</t>
  </si>
  <si>
    <t>31.07.2018</t>
  </si>
  <si>
    <t>Makstud</t>
  </si>
  <si>
    <t>Tagastatud</t>
  </si>
  <si>
    <t>Est-side 21</t>
  </si>
  <si>
    <t>Est-side 13_1</t>
  </si>
  <si>
    <t>Est-side 12_2</t>
  </si>
  <si>
    <t>Est_side 28_3</t>
  </si>
  <si>
    <t>Est_side 12_3 (9km)</t>
  </si>
  <si>
    <t>Est_side 20_2 (28km)</t>
  </si>
  <si>
    <t>Est_side 28_1 (41km)</t>
  </si>
  <si>
    <t>Est_side 29 (50km)</t>
  </si>
  <si>
    <t>Est_side 30 (43km)</t>
  </si>
  <si>
    <t>Tagatisraha lepingu ootel</t>
  </si>
  <si>
    <t>Laen</t>
  </si>
  <si>
    <t>Teostustagatis tagastamata, garantiiaja tagatis vahetada kindlustuspoliisi vastu</t>
  </si>
  <si>
    <t>Pakkumine pikendatud kuni 30.11.2021. Tagatisraha makstud ühe maksekorraldusena 04.12.2017 koos teiste projektidega (ärajäänud projektide 20 ja 27 osas tagatisraha tagastatud)</t>
  </si>
  <si>
    <r>
      <t xml:space="preserve">Panga garantii 27.03.2018 esitatud koos projektidega 12_2/13_2/ 13_3/ 28_2 summas 26 465 € ja kehtivusega 31.12.2021. Kuna teisi projekte me ei võitnud, siis õige tagatise summa on ainult </t>
    </r>
    <r>
      <rPr>
        <b/>
        <sz val="11"/>
        <color rgb="FFFF0000"/>
        <rFont val="Calibri"/>
        <family val="2"/>
        <charset val="186"/>
        <scheme val="minor"/>
      </rPr>
      <t>10 304 €</t>
    </r>
    <r>
      <rPr>
        <sz val="11"/>
        <color rgb="FFFF0000"/>
        <rFont val="Calibri"/>
        <family val="2"/>
        <charset val="186"/>
        <scheme val="minor"/>
      </rPr>
      <t xml:space="preserve"> @ 257 600 € pakkumise/lepingu 12_2 pealt</t>
    </r>
  </si>
  <si>
    <t>Pakkumise 
hind</t>
  </si>
  <si>
    <t>Lepingu 
hind</t>
  </si>
  <si>
    <t>Pakkumis/Teostus 
tagatis</t>
  </si>
  <si>
    <t>Garantiiaja 
tagatis</t>
  </si>
  <si>
    <t>Selgitused Eesti Andmesidevõrk pakkumistagatiste maksetele</t>
  </si>
  <si>
    <t>Corle maksis ASV-le projekti 13 pakkumistagatise</t>
  </si>
  <si>
    <t>ASV tagastas Corle-le projekti 13 pakkumistagatise osaliselt</t>
  </si>
  <si>
    <t>Corle maksis ASV-le projekti 13 teostus/pakkumistagatise</t>
  </si>
  <si>
    <t>ASV tagastas Corle-le EST-SIDE 09.2017 hankest projekti 20 pakkumistagatise</t>
  </si>
  <si>
    <t>ASV tagastas Corle-le EST-SIDE projekti 27 pakkumistagatise</t>
  </si>
  <si>
    <t>Corle maksis ASV-le EST-SIDE 01.08 hanke pakkumistagatise projektidele 
12_3/20_2/28_1/28_3/29/30</t>
  </si>
  <si>
    <t>ASV tagastas Corle-le EST-SIDE 13 projekti pakkumistagatise 
(jälgi oranži värvi, see on seotud 13 projektiga)</t>
  </si>
  <si>
    <t>Corle maksis ASV-le EST-SIDE 09.2017 hanke pakkumistagatise projektidele 
20/21/27</t>
  </si>
  <si>
    <t>Corle saldo</t>
  </si>
  <si>
    <t>Projektid</t>
  </si>
  <si>
    <t>Tagatisraha on makstud 03.04.2018 maksega summas 81 948 € koos projektide 12_3/20_2/28_1/28_3/29/31</t>
  </si>
  <si>
    <t>Tagatisraha on makstud 03.04.2018 maksega summas 81 948 € koos projektide 12_3/20_2/28_1/28_3/29/32</t>
  </si>
  <si>
    <t>Tagatisraha on makstud 03.04.2018 maksega summas 81 948 € koos projektide 12_3/20_2/28_1/28_3/29/33</t>
  </si>
  <si>
    <t>Tagatisraha on makstud 03.04.2018 maksega summas 81 948 € koos projektide 12_3/20_2/28_1/28_3/29/34</t>
  </si>
  <si>
    <t>Tagatisraha on makstud 03.04.2018 maksega summas 81 948 € koos projektide 12_3/20_2/28_1/28_3/29/35</t>
  </si>
  <si>
    <t>Märkused</t>
  </si>
  <si>
    <t>Tagatisraha on makstud 03.04.2018 maksega summas 81 948 € koos projektide 12_3/20_2/28_1/28_3/29/30;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</si>
</sst>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theme="9"/>
      <name val="Calibri"/>
      <family val="2"/>
      <charset val="186"/>
      <scheme val="minor"/>
    </font>
    <font>
      <sz val="11"/>
      <color theme="5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3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quotePrefix="1" applyAlignment="1">
      <alignment horizontal="left"/>
    </xf>
    <xf numFmtId="0" fontId="0" fillId="0" borderId="0" xfId="0" applyFill="1" applyBorder="1"/>
    <xf numFmtId="10" fontId="4" fillId="0" borderId="0" xfId="1" applyNumberFormat="1" applyFont="1"/>
    <xf numFmtId="0" fontId="0" fillId="0" borderId="1" xfId="0" quotePrefix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165" fontId="0" fillId="0" borderId="0" xfId="0" applyNumberFormat="1"/>
    <xf numFmtId="0" fontId="0" fillId="0" borderId="0" xfId="0" applyBorder="1"/>
    <xf numFmtId="3" fontId="0" fillId="0" borderId="0" xfId="0" applyNumberFormat="1" applyBorder="1"/>
    <xf numFmtId="164" fontId="0" fillId="0" borderId="0" xfId="0" applyNumberFormat="1" applyBorder="1"/>
    <xf numFmtId="10" fontId="0" fillId="0" borderId="0" xfId="1" quotePrefix="1" applyNumberFormat="1" applyFont="1" applyFill="1" applyAlignment="1">
      <alignment horizontal="left"/>
    </xf>
    <xf numFmtId="10" fontId="0" fillId="0" borderId="0" xfId="1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quotePrefix="1" applyBorder="1" applyAlignment="1">
      <alignment vertical="top"/>
    </xf>
    <xf numFmtId="0" fontId="8" fillId="0" borderId="4" xfId="0" applyFont="1" applyBorder="1"/>
    <xf numFmtId="164" fontId="0" fillId="0" borderId="5" xfId="0" applyNumberFormat="1" applyBorder="1"/>
    <xf numFmtId="164" fontId="8" fillId="0" borderId="5" xfId="0" applyNumberFormat="1" applyFont="1" applyBorder="1"/>
    <xf numFmtId="0" fontId="0" fillId="0" borderId="6" xfId="0" quotePrefix="1" applyBorder="1" applyAlignment="1">
      <alignment horizontal="left"/>
    </xf>
    <xf numFmtId="0" fontId="0" fillId="0" borderId="6" xfId="0" applyBorder="1"/>
    <xf numFmtId="0" fontId="0" fillId="0" borderId="7" xfId="0" quotePrefix="1" applyBorder="1" applyAlignment="1">
      <alignment horizontal="left"/>
    </xf>
    <xf numFmtId="164" fontId="0" fillId="0" borderId="8" xfId="0" applyNumberFormat="1" applyBorder="1"/>
    <xf numFmtId="0" fontId="0" fillId="0" borderId="8" xfId="0" applyBorder="1"/>
    <xf numFmtId="0" fontId="8" fillId="0" borderId="9" xfId="0" applyFont="1" applyBorder="1"/>
    <xf numFmtId="164" fontId="0" fillId="0" borderId="10" xfId="0" applyNumberForma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0" fillId="0" borderId="9" xfId="0" applyBorder="1"/>
    <xf numFmtId="0" fontId="0" fillId="0" borderId="10" xfId="0" applyBorder="1"/>
    <xf numFmtId="164" fontId="8" fillId="0" borderId="10" xfId="0" applyNumberFormat="1" applyFont="1" applyBorder="1"/>
    <xf numFmtId="0" fontId="0" fillId="0" borderId="10" xfId="0" quotePrefix="1" applyBorder="1" applyAlignment="1">
      <alignment horizontal="center" wrapText="1"/>
    </xf>
    <xf numFmtId="9" fontId="0" fillId="0" borderId="12" xfId="0" quotePrefix="1" applyNumberFormat="1" applyBorder="1" applyAlignment="1">
      <alignment horizontal="center" wrapText="1"/>
    </xf>
    <xf numFmtId="164" fontId="9" fillId="0" borderId="12" xfId="0" applyNumberFormat="1" applyFont="1" applyBorder="1"/>
    <xf numFmtId="164" fontId="4" fillId="0" borderId="12" xfId="0" applyNumberFormat="1" applyFont="1" applyBorder="1"/>
    <xf numFmtId="164" fontId="2" fillId="0" borderId="12" xfId="0" applyNumberFormat="1" applyFont="1" applyBorder="1"/>
    <xf numFmtId="164" fontId="0" fillId="0" borderId="1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9" fontId="0" fillId="0" borderId="10" xfId="0" quotePrefix="1" applyNumberFormat="1" applyBorder="1" applyAlignment="1">
      <alignment horizontal="center" wrapText="1"/>
    </xf>
    <xf numFmtId="9" fontId="0" fillId="0" borderId="11" xfId="0" applyNumberFormat="1" applyBorder="1" applyAlignment="1">
      <alignment horizontal="center" vertical="center"/>
    </xf>
    <xf numFmtId="164" fontId="0" fillId="0" borderId="11" xfId="0" applyNumberFormat="1" applyBorder="1"/>
    <xf numFmtId="164" fontId="5" fillId="2" borderId="10" xfId="0" applyNumberFormat="1" applyFont="1" applyFill="1" applyBorder="1"/>
    <xf numFmtId="164" fontId="5" fillId="2" borderId="5" xfId="0" applyNumberFormat="1" applyFont="1" applyFill="1" applyBorder="1"/>
    <xf numFmtId="164" fontId="0" fillId="0" borderId="16" xfId="0" applyNumberFormat="1" applyBorder="1"/>
    <xf numFmtId="164" fontId="2" fillId="0" borderId="17" xfId="0" applyNumberFormat="1" applyFont="1" applyBorder="1"/>
    <xf numFmtId="164" fontId="2" fillId="0" borderId="17" xfId="0" applyNumberFormat="1" applyFont="1" applyBorder="1" applyAlignment="1">
      <alignment vertical="center"/>
    </xf>
    <xf numFmtId="164" fontId="2" fillId="0" borderId="8" xfId="0" applyNumberFormat="1" applyFont="1" applyBorder="1"/>
    <xf numFmtId="164" fontId="2" fillId="0" borderId="18" xfId="0" applyNumberFormat="1" applyFon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1" xfId="0" quotePrefix="1" applyBorder="1" applyAlignment="1">
      <alignment horizontal="left" wrapText="1"/>
    </xf>
    <xf numFmtId="3" fontId="9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7" xfId="0" applyNumberFormat="1" applyBorder="1"/>
    <xf numFmtId="0" fontId="0" fillId="0" borderId="7" xfId="0" applyBorder="1"/>
    <xf numFmtId="164" fontId="0" fillId="0" borderId="8" xfId="0" applyNumberFormat="1" applyBorder="1" applyAlignment="1">
      <alignment horizontal="right"/>
    </xf>
    <xf numFmtId="164" fontId="0" fillId="0" borderId="18" xfId="0" applyNumberFormat="1" applyBorder="1"/>
    <xf numFmtId="0" fontId="0" fillId="0" borderId="15" xfId="0" applyBorder="1"/>
    <xf numFmtId="0" fontId="0" fillId="0" borderId="3" xfId="0" quotePrefix="1" applyBorder="1" applyAlignment="1">
      <alignment horizontal="left"/>
    </xf>
    <xf numFmtId="3" fontId="9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21" xfId="0" applyNumberFormat="1" applyBorder="1"/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0" xfId="0" quotePrefix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B2" sqref="B2"/>
    </sheetView>
  </sheetViews>
  <sheetFormatPr defaultRowHeight="14.5" x14ac:dyDescent="0.35"/>
  <cols>
    <col min="1" max="1" width="1.36328125" customWidth="1"/>
    <col min="2" max="2" width="11.453125" customWidth="1"/>
    <col min="3" max="3" width="65.453125" customWidth="1"/>
    <col min="4" max="5" width="11.6328125" customWidth="1"/>
    <col min="6" max="6" width="16.453125" customWidth="1"/>
    <col min="7" max="7" width="12.90625" customWidth="1"/>
    <col min="8" max="8" width="9.81640625" customWidth="1"/>
    <col min="9" max="9" width="14.1796875" customWidth="1"/>
  </cols>
  <sheetData>
    <row r="1" spans="2:9" ht="15" thickBot="1" x14ac:dyDescent="0.4"/>
    <row r="2" spans="2:9" ht="15" thickBot="1" x14ac:dyDescent="0.4">
      <c r="B2" s="34" t="s">
        <v>0</v>
      </c>
      <c r="C2" s="70" t="s">
        <v>29</v>
      </c>
      <c r="D2" s="35" t="s">
        <v>9</v>
      </c>
      <c r="E2" s="35" t="s">
        <v>10</v>
      </c>
      <c r="F2" s="71" t="s">
        <v>38</v>
      </c>
      <c r="G2" s="15"/>
      <c r="H2" s="15"/>
      <c r="I2" s="5"/>
    </row>
    <row r="3" spans="2:9" x14ac:dyDescent="0.35">
      <c r="B3" s="65" t="s">
        <v>1</v>
      </c>
      <c r="C3" s="66" t="s">
        <v>30</v>
      </c>
      <c r="D3" s="67">
        <v>58629</v>
      </c>
      <c r="E3" s="68">
        <v>0</v>
      </c>
      <c r="F3" s="69"/>
      <c r="G3" s="16"/>
      <c r="H3" s="16"/>
      <c r="I3" s="21"/>
    </row>
    <row r="4" spans="2:9" x14ac:dyDescent="0.35">
      <c r="B4" s="26" t="s">
        <v>2</v>
      </c>
      <c r="C4" s="7" t="s">
        <v>31</v>
      </c>
      <c r="D4" s="60">
        <v>0</v>
      </c>
      <c r="E4" s="59">
        <v>-43928</v>
      </c>
      <c r="F4" s="61"/>
      <c r="G4" s="16"/>
      <c r="H4" s="16"/>
      <c r="I4" s="21"/>
    </row>
    <row r="5" spans="2:9" x14ac:dyDescent="0.35">
      <c r="B5" s="26" t="s">
        <v>3</v>
      </c>
      <c r="C5" s="7" t="s">
        <v>32</v>
      </c>
      <c r="D5" s="59">
        <v>24502</v>
      </c>
      <c r="E5" s="60">
        <v>0</v>
      </c>
      <c r="F5" s="61"/>
      <c r="G5" s="16"/>
      <c r="H5" s="16"/>
      <c r="I5" s="21"/>
    </row>
    <row r="6" spans="2:9" ht="29" x14ac:dyDescent="0.35">
      <c r="B6" s="26" t="s">
        <v>4</v>
      </c>
      <c r="C6" s="58" t="s">
        <v>37</v>
      </c>
      <c r="D6" s="60">
        <v>114071</v>
      </c>
      <c r="E6" s="60">
        <v>0</v>
      </c>
      <c r="F6" s="61"/>
      <c r="G6" s="16"/>
      <c r="H6" s="16"/>
      <c r="I6" s="4"/>
    </row>
    <row r="7" spans="2:9" x14ac:dyDescent="0.35">
      <c r="B7" s="26" t="s">
        <v>5</v>
      </c>
      <c r="C7" s="7" t="s">
        <v>33</v>
      </c>
      <c r="D7" s="60">
        <v>0</v>
      </c>
      <c r="E7" s="60">
        <v>-41858</v>
      </c>
      <c r="F7" s="61"/>
      <c r="G7" s="16"/>
      <c r="H7" s="16"/>
    </row>
    <row r="8" spans="2:9" ht="29" x14ac:dyDescent="0.35">
      <c r="B8" s="26" t="s">
        <v>6</v>
      </c>
      <c r="C8" s="58" t="s">
        <v>35</v>
      </c>
      <c r="D8" s="60">
        <v>81948</v>
      </c>
      <c r="E8" s="60">
        <v>0</v>
      </c>
      <c r="F8" s="61"/>
      <c r="G8" s="16"/>
      <c r="H8" s="16"/>
    </row>
    <row r="9" spans="2:9" x14ac:dyDescent="0.35">
      <c r="B9" s="26" t="s">
        <v>7</v>
      </c>
      <c r="C9" s="7" t="s">
        <v>34</v>
      </c>
      <c r="D9" s="60">
        <v>0</v>
      </c>
      <c r="E9" s="60">
        <v>-33374</v>
      </c>
      <c r="F9" s="61"/>
      <c r="G9" s="16"/>
      <c r="H9" s="16"/>
    </row>
    <row r="10" spans="2:9" ht="29" x14ac:dyDescent="0.35">
      <c r="B10" s="26" t="s">
        <v>8</v>
      </c>
      <c r="C10" s="58" t="s">
        <v>36</v>
      </c>
      <c r="D10" s="60">
        <v>0</v>
      </c>
      <c r="E10" s="59">
        <v>-9886</v>
      </c>
      <c r="F10" s="61"/>
      <c r="G10" s="16"/>
      <c r="H10" s="16"/>
    </row>
    <row r="11" spans="2:9" ht="15" thickBot="1" x14ac:dyDescent="0.4">
      <c r="B11" s="62"/>
      <c r="C11" s="29"/>
      <c r="D11" s="63">
        <f>SUM(D3:D10)</f>
        <v>279150</v>
      </c>
      <c r="E11" s="63">
        <f>SUM(E3:E10)</f>
        <v>-129046</v>
      </c>
      <c r="F11" s="64">
        <f>D11+E11</f>
        <v>150104</v>
      </c>
      <c r="G11" s="17"/>
      <c r="H11" s="17"/>
    </row>
    <row r="12" spans="2:9" ht="15" thickBot="1" x14ac:dyDescent="0.4">
      <c r="I12" s="1"/>
    </row>
    <row r="13" spans="2:9" ht="29.5" thickBot="1" x14ac:dyDescent="0.4">
      <c r="C13" s="34" t="s">
        <v>39</v>
      </c>
      <c r="D13" s="37" t="s">
        <v>25</v>
      </c>
      <c r="E13" s="37" t="s">
        <v>26</v>
      </c>
      <c r="F13" s="38" t="s">
        <v>27</v>
      </c>
      <c r="G13" s="46" t="s">
        <v>28</v>
      </c>
      <c r="H13" s="47" t="s">
        <v>21</v>
      </c>
      <c r="I13" s="72" t="s">
        <v>45</v>
      </c>
    </row>
    <row r="14" spans="2:9" ht="15" thickBot="1" x14ac:dyDescent="0.4">
      <c r="C14" s="30" t="s">
        <v>12</v>
      </c>
      <c r="D14" s="35"/>
      <c r="E14" s="36">
        <v>732900</v>
      </c>
      <c r="F14" s="39">
        <v>29317</v>
      </c>
      <c r="G14" s="31">
        <f>E14*3%</f>
        <v>21987</v>
      </c>
      <c r="H14" s="48">
        <v>68500</v>
      </c>
      <c r="I14" s="6" t="s">
        <v>22</v>
      </c>
    </row>
    <row r="15" spans="2:9" ht="15" thickBot="1" x14ac:dyDescent="0.4">
      <c r="C15" s="34" t="s">
        <v>11</v>
      </c>
      <c r="D15" s="31">
        <v>970959</v>
      </c>
      <c r="E15" s="35"/>
      <c r="F15" s="40">
        <f>D15*4%</f>
        <v>38838.36</v>
      </c>
      <c r="G15" s="32"/>
      <c r="H15" s="33"/>
      <c r="I15" s="18" t="s">
        <v>23</v>
      </c>
    </row>
    <row r="16" spans="2:9" ht="15" thickBot="1" x14ac:dyDescent="0.4">
      <c r="C16" s="30" t="s">
        <v>13</v>
      </c>
      <c r="D16" s="31"/>
      <c r="E16" s="32">
        <v>257600</v>
      </c>
      <c r="F16" s="41">
        <v>0</v>
      </c>
      <c r="G16" s="49">
        <f>E16*3%</f>
        <v>7728</v>
      </c>
      <c r="H16" s="48"/>
      <c r="I16" s="20" t="s">
        <v>24</v>
      </c>
    </row>
    <row r="17" spans="3:10" x14ac:dyDescent="0.35">
      <c r="C17" s="22" t="s">
        <v>14</v>
      </c>
      <c r="D17" s="23"/>
      <c r="E17" s="24">
        <v>182910</v>
      </c>
      <c r="F17" s="42">
        <v>81948</v>
      </c>
      <c r="G17" s="50">
        <f>E17*3%</f>
        <v>5487.3</v>
      </c>
      <c r="H17" s="51"/>
      <c r="I17" s="19" t="s">
        <v>46</v>
      </c>
    </row>
    <row r="18" spans="3:10" x14ac:dyDescent="0.35">
      <c r="C18" s="25" t="s">
        <v>15</v>
      </c>
      <c r="D18" s="3">
        <v>75870</v>
      </c>
      <c r="E18" s="3"/>
      <c r="F18" s="43"/>
      <c r="G18" s="8"/>
      <c r="H18" s="52"/>
      <c r="I18" s="19" t="s">
        <v>40</v>
      </c>
      <c r="J18" s="14"/>
    </row>
    <row r="19" spans="3:10" x14ac:dyDescent="0.35">
      <c r="C19" s="26" t="s">
        <v>16</v>
      </c>
      <c r="D19" s="3">
        <v>240800</v>
      </c>
      <c r="E19" s="3"/>
      <c r="F19" s="43"/>
      <c r="G19" s="8"/>
      <c r="H19" s="52"/>
      <c r="I19" s="19" t="s">
        <v>41</v>
      </c>
      <c r="J19" s="14"/>
    </row>
    <row r="20" spans="3:10" x14ac:dyDescent="0.35">
      <c r="C20" s="25" t="s">
        <v>17</v>
      </c>
      <c r="D20" s="3">
        <v>688800</v>
      </c>
      <c r="E20" s="3"/>
      <c r="F20" s="43"/>
      <c r="G20" s="45"/>
      <c r="H20" s="53"/>
      <c r="I20" s="19" t="s">
        <v>42</v>
      </c>
      <c r="J20" s="14"/>
    </row>
    <row r="21" spans="3:10" x14ac:dyDescent="0.35">
      <c r="C21" s="25" t="s">
        <v>18</v>
      </c>
      <c r="D21" s="3">
        <v>429000</v>
      </c>
      <c r="E21" s="2"/>
      <c r="F21" s="43"/>
      <c r="G21" s="8"/>
      <c r="H21" s="52"/>
      <c r="I21" s="19" t="s">
        <v>43</v>
      </c>
      <c r="J21" s="14"/>
    </row>
    <row r="22" spans="3:10" ht="15" thickBot="1" x14ac:dyDescent="0.4">
      <c r="C22" s="27" t="s">
        <v>19</v>
      </c>
      <c r="D22" s="28">
        <v>368940</v>
      </c>
      <c r="E22" s="29"/>
      <c r="F22" s="44"/>
      <c r="G22" s="54"/>
      <c r="H22" s="55"/>
      <c r="I22" s="19" t="s">
        <v>44</v>
      </c>
      <c r="J22" s="14"/>
    </row>
    <row r="23" spans="3:10" ht="15" thickBot="1" x14ac:dyDescent="0.4">
      <c r="C23" s="34"/>
      <c r="D23" s="31">
        <f>SUM(D15:D22)</f>
        <v>2774369</v>
      </c>
      <c r="E23" s="35"/>
      <c r="F23" s="31">
        <f>SUM(F14:F22)</f>
        <v>150103.35999999999</v>
      </c>
      <c r="G23" s="56"/>
      <c r="H23" s="57"/>
    </row>
    <row r="24" spans="3:10" x14ac:dyDescent="0.35">
      <c r="C24" s="9" t="s">
        <v>20</v>
      </c>
      <c r="D24" s="11">
        <f>D23*4%</f>
        <v>110974.76000000001</v>
      </c>
      <c r="E24" s="10"/>
      <c r="G24" s="11"/>
      <c r="H24" s="11"/>
    </row>
    <row r="25" spans="3:10" x14ac:dyDescent="0.35">
      <c r="C25" s="12"/>
      <c r="D25" s="12"/>
      <c r="E25" s="12"/>
      <c r="F25" s="13"/>
      <c r="G25" s="13"/>
      <c r="H25" s="13"/>
    </row>
  </sheetData>
  <mergeCells count="1">
    <mergeCell ref="F17:F2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980C743BA2F6479EB2E162D4F3DF2E" ma:contentTypeVersion="12" ma:contentTypeDescription="Loo uus dokument" ma:contentTypeScope="" ma:versionID="fedd3f6b66c5a4819db7278042afb689">
  <xsd:schema xmlns:xsd="http://www.w3.org/2001/XMLSchema" xmlns:xs="http://www.w3.org/2001/XMLSchema" xmlns:p="http://schemas.microsoft.com/office/2006/metadata/properties" xmlns:ns2="997c25a6-3613-4f8d-9436-5d00fe27a0ab" xmlns:ns3="cd621b8c-cb3f-4801-850e-fa23d8ab2484" targetNamespace="http://schemas.microsoft.com/office/2006/metadata/properties" ma:root="true" ma:fieldsID="f69d3f38ab8d159c2635c69e91272712" ns2:_="" ns3:_="">
    <xsd:import namespace="997c25a6-3613-4f8d-9436-5d00fe27a0ab"/>
    <xsd:import namespace="cd621b8c-cb3f-4801-850e-fa23d8ab24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c25a6-3613-4f8d-9436-5d00fe27a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21b8c-cb3f-4801-850e-fa23d8ab24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B8E7-90F3-478B-A25E-73493544C7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8D1D03-5D7B-4122-A5AF-F62C22441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c25a6-3613-4f8d-9436-5d00fe27a0ab"/>
    <ds:schemaRef ds:uri="cd621b8c-cb3f-4801-850e-fa23d8ab24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5A1A4-C374-4449-B9C9-F1C86512CE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Priit Uuemaa</dc:creator>
  <cp:lastModifiedBy>Priit Uuemaa</cp:lastModifiedBy>
  <dcterms:created xsi:type="dcterms:W3CDTF">2019-04-22T09:14:22Z</dcterms:created>
  <dcterms:modified xsi:type="dcterms:W3CDTF">2020-04-27T11:39:33Z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0x01010047980C743BA2F6479EB2E162D4F3DF2E</vt:lpwstr>
  </property>
</Properties>
</file>